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100 Ausschreibungen\02a geplante Vergaben\Außenanlagenpflege dezentr. (2. Ausschreibung an 2025)\20260319_Dokumente zur Freigabe von Frau Eppers\Freigabe Vergabeunterlagen\"/>
    </mc:Choice>
  </mc:AlternateContent>
  <xr:revisionPtr revIDLastSave="0" documentId="13_ncr:1_{CCE2F459-915F-4750-B173-3E1851384A39}" xr6:coauthVersionLast="47" xr6:coauthVersionMax="47" xr10:uidLastSave="{00000000-0000-0000-0000-000000000000}"/>
  <workbookProtection workbookAlgorithmName="SHA-512" workbookHashValue="am7CsgkUYYpYo9lyVtFxHg0OqcdOru3zg2a589Cbnsi1KRrdvvlY5udYEKeukrQhkzwTHYj5uUIaItBxNjjcTg==" workbookSaltValue="gE3MROEo1CPoiWaEPP1jsg==" workbookSpinCount="100000" lockStructure="1"/>
  <bookViews>
    <workbookView xWindow="25080" yWindow="-120" windowWidth="25440" windowHeight="15990" xr2:uid="{C9C0729C-A310-4FFC-9A73-7FD7839CECE4}"/>
  </bookViews>
  <sheets>
    <sheet name="Bsp. Stufenpreise"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1" i="4" l="1"/>
  <c r="K20" i="4"/>
  <c r="K19" i="4"/>
  <c r="K18" i="4"/>
  <c r="E18" i="4"/>
  <c r="E22" i="4" s="1"/>
  <c r="J12" i="4"/>
  <c r="J10" i="4"/>
  <c r="J8" i="4"/>
  <c r="K22" i="4" l="1"/>
</calcChain>
</file>

<file path=xl/sharedStrings.xml><?xml version="1.0" encoding="utf-8"?>
<sst xmlns="http://schemas.openxmlformats.org/spreadsheetml/2006/main" count="77" uniqueCount="49">
  <si>
    <t>Objekt A</t>
  </si>
  <si>
    <t>Objekt B</t>
  </si>
  <si>
    <t>50 m²</t>
  </si>
  <si>
    <t>100 m²</t>
  </si>
  <si>
    <t>82 m²</t>
  </si>
  <si>
    <t>182 m²</t>
  </si>
  <si>
    <t>0 m²</t>
  </si>
  <si>
    <t>350 m²</t>
  </si>
  <si>
    <t>360 m²</t>
  </si>
  <si>
    <t>Gesamtfläche</t>
  </si>
  <si>
    <t>132 m²</t>
  </si>
  <si>
    <t>860 m²</t>
  </si>
  <si>
    <t>992 m²</t>
  </si>
  <si>
    <t>2.2.1</t>
  </si>
  <si>
    <t>1m²</t>
  </si>
  <si>
    <t>2.2.2</t>
  </si>
  <si>
    <t xml:space="preserve"> 1 m²</t>
  </si>
  <si>
    <t>60% vom Preis unter Punkt 2.2.1:</t>
  </si>
  <si>
    <t>2.2.3</t>
  </si>
  <si>
    <t>1 m²</t>
  </si>
  <si>
    <t>40% vom Preis unter Punkt 2.2.1:</t>
  </si>
  <si>
    <t>2.2.4</t>
  </si>
  <si>
    <t>20% vom Preis unter Punkt 2.2.1:</t>
  </si>
  <si>
    <t>Nettopreis pro
Einheit in €</t>
  </si>
  <si>
    <t>Geschätzte Leistungsmenge für einen (1) Arbeitsdurchgang in allen losgegenständlichen Objekten zusammen</t>
  </si>
  <si>
    <t>Position</t>
  </si>
  <si>
    <t>Leistung</t>
  </si>
  <si>
    <t>Leistungsmenge pro Arbeitsdurchgang</t>
  </si>
  <si>
    <t>Nettopreis 
pro m²</t>
  </si>
  <si>
    <t>Summe</t>
  </si>
  <si>
    <t>Nettopreis pro Arbeitsdruchgang</t>
  </si>
  <si>
    <t>Pflege der Rasenflächen für die Flächenstufe 1</t>
  </si>
  <si>
    <t>Pflege der Rasenflächen für die Flächenstufe 2</t>
  </si>
  <si>
    <t>Pflege der Rasenflächen für die Flächenstufe 3</t>
  </si>
  <si>
    <t>Pflege der Rasenflächen für die Flächenstufe 4</t>
  </si>
  <si>
    <t>Los insgesamt 
(Objekt A + Objekt B)</t>
  </si>
  <si>
    <t>Flächenstufe 1
(bis 50 m²)</t>
  </si>
  <si>
    <t>Flächenstufe 2
(51-150 m²)</t>
  </si>
  <si>
    <t>Flächenstufe 3
(151-500 m²)</t>
  </si>
  <si>
    <t>Flächenstufe 4
(ab 501 m²)</t>
  </si>
  <si>
    <t>Ziffer gem. Leistungs-beschreibung</t>
  </si>
  <si>
    <t>Leistung gem. Leistungs-beschreibung</t>
  </si>
  <si>
    <t>Einheit
(m²=Quadrat-meter, …)</t>
  </si>
  <si>
    <r>
      <t xml:space="preserve">Falls dieser Bieter den Zuschlag bekommt, so kann er für einen Arbeitsdurchgang der Pflege der Rasenfläche in Objekt A </t>
    </r>
    <r>
      <rPr>
        <b/>
        <sz val="11"/>
        <color theme="1"/>
        <rFont val="Calibri"/>
        <family val="2"/>
      </rPr>
      <t>49,60 € netto</t>
    </r>
    <r>
      <rPr>
        <sz val="11"/>
        <color theme="1"/>
        <rFont val="Calibri"/>
        <family val="2"/>
      </rPr>
      <t xml:space="preserve"> abrechnen. Diese Summe setzt sich wie folgt zusammen:</t>
    </r>
  </si>
  <si>
    <r>
      <t xml:space="preserve">Falls dieser Bieter den Zuschlag bekommt, so kann er für einen Arbeitsdurchgang der Pflege der Rasenfläche in Objekt B </t>
    </r>
    <r>
      <rPr>
        <b/>
        <sz val="11"/>
        <color theme="1"/>
        <rFont val="Calibri"/>
        <family val="2"/>
      </rPr>
      <t>161,00 € netto</t>
    </r>
    <r>
      <rPr>
        <sz val="11"/>
        <color theme="1"/>
        <rFont val="Calibri"/>
        <family val="2"/>
      </rPr>
      <t xml:space="preserve"> abrechnen. Diese Summe setzt sich wie folgt zusammen:</t>
    </r>
  </si>
  <si>
    <t xml:space="preserve">Der Bieter gibt für dieses Los für die Pflege der Rasenflächen der Flächenstufe 1 ein Angebot von 0,50 € netto für 1 m² ab. Alle anderen Flächenstufen berechnen sich daraus. 
Die entsprechende Stelle im Preisblatt sieht dann so aus: </t>
  </si>
  <si>
    <t>Beispiel Stufenpreise</t>
  </si>
  <si>
    <t>Beispiel: Ein Los besteht aus Objekt A und Objekt B. 
Objekt A hat 132 m² Rasenfläche, Objekt B hat 860 m² Rasenfläche.
Damit haben die Objekte folgende Flächenstufen:</t>
  </si>
  <si>
    <r>
      <t>Dieses Dokument zeigt anhand zweier Beispielobjekte in einem Beispiellos wie sich die Flächenstufen berechnen und welche Rolle sie bei der Abrechnung spielen.
Im untenstehenden Beispiel geht es um die Leistung "Pflege der Rasenflächen" (Ziffer 2.2.1 bis 2.2.4 im Preisblatt und in der Leistungsbeschreibung). 
Die Berechnung der Flächenstufen bei de</t>
    </r>
    <r>
      <rPr>
        <sz val="11"/>
        <rFont val="Calibri"/>
        <family val="2"/>
      </rPr>
      <t>r Leistung "aktiver Winterdienst"</t>
    </r>
    <r>
      <rPr>
        <sz val="11"/>
        <color theme="1"/>
        <rFont val="Calibri"/>
        <family val="2"/>
      </rPr>
      <t xml:space="preserve"> folgt denselben Regeln wie bei der Lei</t>
    </r>
    <r>
      <rPr>
        <sz val="11"/>
        <rFont val="Calibri"/>
        <family val="2"/>
      </rPr>
      <t>stung "Pflege der Rasenflächen"</t>
    </r>
    <r>
      <rPr>
        <sz val="11"/>
        <color theme="1"/>
        <rFont val="Calibri"/>
        <family val="2"/>
      </rPr>
      <t>. Die Flächenstufen für die Leistung "aktiver Winterdienst" berechnen sich daher ebenfalls wie im untenstehenden Beispiel. (Die Leistung "aktiver Winterdienst" steht unter Ziffer 3.2.1 bis 3.2.4 im Preisblatt und in der Leistungsbeschreibung.)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</si>
</sst>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0\ &quot;m²&quot;"/>
    <numFmt numFmtId="165" formatCode="#,##0.00\ &quot;€&quot;"/>
    <numFmt numFmtId="166" formatCode="#,##0\ &quot;m²&quot;"/>
    <numFmt numFmtId="167" formatCode="0\ &quot;Monatspauschale&quot;"/>
  </numFmts>
  <fonts count="9">
    <font>
      <sz val="11"/>
      <color theme="1"/>
      <name val="Aptos Narrow"/>
      <family val="2"/>
      <scheme val="minor"/>
    </font>
    <font>
      <sz val="11"/>
      <color theme="1"/>
      <name val="Calibri"/>
      <family val="2"/>
    </font>
    <font>
      <sz val="11"/>
      <color theme="1"/>
      <name val="Aptos Narrow"/>
      <family val="2"/>
      <scheme val="minor"/>
    </font>
    <font>
      <b/>
      <sz val="11"/>
      <color theme="1"/>
      <name val="Calibri"/>
      <family val="2"/>
    </font>
    <font>
      <b/>
      <sz val="11"/>
      <name val="Calibri"/>
      <family val="2"/>
    </font>
    <font>
      <sz val="11"/>
      <name val="Calibri"/>
      <family val="2"/>
    </font>
    <font>
      <b/>
      <sz val="10"/>
      <color rgb="FF000000"/>
      <name val="Calibri"/>
      <family val="2"/>
    </font>
    <font>
      <sz val="10"/>
      <color rgb="FF000000"/>
      <name val="Calibri"/>
      <family val="2"/>
    </font>
    <font>
      <b/>
      <sz val="22"/>
      <color theme="1"/>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8EA9D5"/>
        <bgColor indexed="64"/>
      </patternFill>
    </fill>
    <fill>
      <patternFill patternType="solid">
        <fgColor rgb="FF8EA9DB"/>
        <bgColor indexed="64"/>
      </patternFill>
    </fill>
    <fill>
      <patternFill patternType="solid">
        <fgColor rgb="FFBFBFBF"/>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70">
    <xf numFmtId="0" fontId="0" fillId="0" borderId="0" xfId="0"/>
    <xf numFmtId="165" fontId="1" fillId="3" borderId="3" xfId="1" applyNumberFormat="1" applyFont="1" applyFill="1" applyBorder="1" applyAlignment="1" applyProtection="1">
      <alignment horizontal="right" vertical="center"/>
    </xf>
    <xf numFmtId="165" fontId="1" fillId="0" borderId="0" xfId="1" applyNumberFormat="1" applyFont="1" applyFill="1" applyBorder="1" applyAlignment="1" applyProtection="1">
      <alignment horizontal="right" vertical="center"/>
    </xf>
    <xf numFmtId="0" fontId="1" fillId="0" borderId="0" xfId="0" applyFont="1" applyProtection="1"/>
    <xf numFmtId="0" fontId="1" fillId="0" borderId="0" xfId="0" applyFont="1" applyAlignment="1" applyProtection="1">
      <alignment vertical="center"/>
    </xf>
    <xf numFmtId="0" fontId="1" fillId="0" borderId="0" xfId="0" applyFont="1" applyAlignment="1" applyProtection="1">
      <alignment horizontal="center" vertical="center"/>
    </xf>
    <xf numFmtId="0" fontId="1" fillId="0" borderId="1" xfId="0" applyFont="1" applyBorder="1" applyAlignment="1" applyProtection="1">
      <alignment vertical="center" wrapText="1"/>
    </xf>
    <xf numFmtId="0" fontId="3" fillId="7"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165" fontId="3" fillId="3" borderId="1" xfId="1" applyNumberFormat="1"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 fillId="8" borderId="1"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xf>
    <xf numFmtId="0" fontId="5" fillId="0" borderId="2" xfId="0" applyFont="1" applyBorder="1" applyAlignment="1" applyProtection="1">
      <alignment vertical="center" wrapText="1"/>
    </xf>
    <xf numFmtId="164" fontId="1" fillId="0" borderId="1" xfId="0" applyNumberFormat="1" applyFont="1" applyBorder="1" applyAlignment="1" applyProtection="1">
      <alignment horizontal="center" vertical="center" wrapText="1"/>
    </xf>
    <xf numFmtId="165" fontId="1" fillId="5" borderId="1" xfId="1" applyNumberFormat="1" applyFont="1" applyFill="1" applyBorder="1" applyAlignment="1" applyProtection="1">
      <alignment horizontal="right" vertical="center" wrapText="1"/>
    </xf>
    <xf numFmtId="166" fontId="1" fillId="10" borderId="1" xfId="0" applyNumberFormat="1" applyFont="1" applyFill="1" applyBorder="1" applyAlignment="1" applyProtection="1">
      <alignment horizontal="center" vertical="center"/>
    </xf>
    <xf numFmtId="167" fontId="1" fillId="2" borderId="2" xfId="0" applyNumberFormat="1" applyFont="1" applyFill="1" applyBorder="1" applyAlignment="1" applyProtection="1">
      <alignment horizontal="left" vertical="center" wrapText="1"/>
    </xf>
    <xf numFmtId="0" fontId="3" fillId="0" borderId="5" xfId="0" applyFont="1" applyBorder="1" applyAlignment="1" applyProtection="1">
      <alignment vertical="center" wrapText="1"/>
    </xf>
    <xf numFmtId="0" fontId="3" fillId="0" borderId="5" xfId="0" applyFont="1" applyBorder="1" applyAlignment="1" applyProtection="1">
      <alignment horizontal="center" vertical="center" wrapText="1"/>
    </xf>
    <xf numFmtId="49" fontId="1" fillId="0" borderId="0" xfId="0" applyNumberFormat="1" applyFont="1" applyAlignment="1" applyProtection="1">
      <alignment horizontal="center" vertical="center"/>
    </xf>
    <xf numFmtId="0" fontId="5" fillId="0" borderId="0" xfId="0" applyFont="1" applyAlignment="1" applyProtection="1">
      <alignment horizontal="left" vertical="center" wrapText="1"/>
    </xf>
    <xf numFmtId="164" fontId="1" fillId="0" borderId="0" xfId="0" applyNumberFormat="1" applyFont="1" applyAlignment="1" applyProtection="1">
      <alignment horizontal="center" vertical="center" wrapText="1"/>
    </xf>
    <xf numFmtId="166" fontId="1" fillId="0" borderId="0" xfId="0" applyNumberFormat="1" applyFont="1" applyAlignment="1" applyProtection="1">
      <alignment horizontal="center" vertical="center"/>
    </xf>
    <xf numFmtId="0" fontId="1" fillId="0" borderId="0" xfId="0" applyFont="1" applyAlignment="1" applyProtection="1">
      <alignment vertical="center" wrapText="1"/>
    </xf>
    <xf numFmtId="0" fontId="6" fillId="6" borderId="1" xfId="0" applyFont="1" applyFill="1" applyBorder="1" applyAlignment="1" applyProtection="1">
      <alignment horizontal="center" vertical="center"/>
    </xf>
    <xf numFmtId="0" fontId="6" fillId="6" borderId="1"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xf>
    <xf numFmtId="0" fontId="6" fillId="6" borderId="2" xfId="0"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xf>
    <xf numFmtId="0" fontId="5" fillId="0" borderId="1" xfId="0" applyFont="1" applyBorder="1" applyAlignment="1" applyProtection="1">
      <alignment vertical="center" wrapText="1"/>
    </xf>
    <xf numFmtId="164" fontId="7" fillId="7" borderId="1" xfId="0" applyNumberFormat="1" applyFont="1" applyFill="1" applyBorder="1" applyAlignment="1" applyProtection="1">
      <alignment horizontal="center" vertical="center"/>
    </xf>
    <xf numFmtId="8" fontId="7" fillId="4" borderId="1" xfId="0" applyNumberFormat="1" applyFont="1" applyFill="1" applyBorder="1" applyAlignment="1" applyProtection="1">
      <alignment horizontal="center" vertical="center" wrapText="1"/>
    </xf>
    <xf numFmtId="164" fontId="7" fillId="8" borderId="1" xfId="0" applyNumberFormat="1" applyFont="1" applyFill="1" applyBorder="1" applyAlignment="1" applyProtection="1">
      <alignment horizontal="center" vertical="center"/>
    </xf>
    <xf numFmtId="165" fontId="7" fillId="0" borderId="1" xfId="0" applyNumberFormat="1" applyFont="1" applyBorder="1" applyAlignment="1" applyProtection="1">
      <alignment horizontal="center" vertical="center" wrapText="1"/>
    </xf>
    <xf numFmtId="8" fontId="7" fillId="3" borderId="1" xfId="0" applyNumberFormat="1" applyFont="1" applyFill="1" applyBorder="1" applyAlignment="1" applyProtection="1">
      <alignment horizontal="center" vertical="center" wrapText="1"/>
    </xf>
    <xf numFmtId="49" fontId="6" fillId="7" borderId="5" xfId="0" applyNumberFormat="1" applyFont="1" applyFill="1" applyBorder="1" applyAlignment="1" applyProtection="1">
      <alignment horizontal="center" vertical="center"/>
    </xf>
    <xf numFmtId="165" fontId="6" fillId="7" borderId="5" xfId="0" applyNumberFormat="1" applyFont="1" applyFill="1" applyBorder="1" applyAlignment="1" applyProtection="1">
      <alignment horizontal="center" vertical="center" wrapText="1"/>
    </xf>
    <xf numFmtId="49" fontId="6" fillId="8" borderId="5" xfId="0" applyNumberFormat="1" applyFont="1" applyFill="1" applyBorder="1" applyAlignment="1" applyProtection="1">
      <alignment horizontal="center" vertical="center"/>
    </xf>
    <xf numFmtId="165" fontId="6" fillId="8" borderId="5" xfId="0" applyNumberFormat="1" applyFont="1" applyFill="1" applyBorder="1" applyAlignment="1" applyProtection="1">
      <alignment horizontal="center" vertical="center" wrapText="1"/>
    </xf>
    <xf numFmtId="0" fontId="8" fillId="0" borderId="0" xfId="0" applyFont="1" applyBorder="1" applyAlignment="1" applyProtection="1">
      <alignment horizontal="center" vertical="center"/>
    </xf>
    <xf numFmtId="0" fontId="1" fillId="7" borderId="1" xfId="0" applyFont="1" applyFill="1" applyBorder="1" applyAlignment="1" applyProtection="1">
      <alignment horizontal="left" vertical="center" wrapText="1"/>
    </xf>
    <xf numFmtId="0" fontId="1" fillId="8" borderId="1" xfId="0" applyFont="1" applyFill="1" applyBorder="1" applyAlignment="1" applyProtection="1">
      <alignment horizontal="left" vertical="center" wrapText="1"/>
    </xf>
    <xf numFmtId="0" fontId="1" fillId="9" borderId="4" xfId="0" applyFont="1" applyFill="1" applyBorder="1" applyAlignment="1" applyProtection="1">
      <alignment horizontal="left" wrapText="1"/>
    </xf>
    <xf numFmtId="0" fontId="1" fillId="9" borderId="6" xfId="0" applyFont="1" applyFill="1" applyBorder="1" applyAlignment="1" applyProtection="1">
      <alignment horizontal="left" wrapText="1"/>
    </xf>
    <xf numFmtId="0" fontId="1" fillId="9" borderId="7" xfId="0" applyFont="1" applyFill="1" applyBorder="1" applyAlignment="1" applyProtection="1">
      <alignment horizontal="left" wrapText="1"/>
    </xf>
    <xf numFmtId="164" fontId="1" fillId="0" borderId="2" xfId="0" applyNumberFormat="1" applyFont="1" applyBorder="1" applyAlignment="1" applyProtection="1">
      <alignment horizontal="center" vertical="center" wrapText="1"/>
    </xf>
    <xf numFmtId="164" fontId="1" fillId="0" borderId="3" xfId="0" applyNumberFormat="1" applyFont="1" applyBorder="1" applyAlignment="1" applyProtection="1">
      <alignment horizontal="center" vertical="center" wrapText="1"/>
    </xf>
    <xf numFmtId="166" fontId="1" fillId="10" borderId="2" xfId="0" applyNumberFormat="1" applyFont="1" applyFill="1" applyBorder="1" applyAlignment="1" applyProtection="1">
      <alignment horizontal="center" vertical="center"/>
    </xf>
    <xf numFmtId="166" fontId="1" fillId="10" borderId="3" xfId="0" applyNumberFormat="1" applyFont="1" applyFill="1" applyBorder="1" applyAlignment="1" applyProtection="1">
      <alignment horizontal="center" vertical="center"/>
    </xf>
    <xf numFmtId="0" fontId="1" fillId="0" borderId="1" xfId="0" applyFont="1" applyBorder="1" applyAlignment="1" applyProtection="1">
      <alignment horizontal="left" vertical="center" wrapText="1"/>
    </xf>
    <xf numFmtId="0" fontId="1" fillId="7" borderId="2" xfId="0"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1" fillId="10" borderId="3" xfId="0" applyFont="1" applyFill="1" applyBorder="1" applyAlignment="1" applyProtection="1">
      <alignment horizontal="center" vertical="center" wrapText="1"/>
    </xf>
    <xf numFmtId="49" fontId="1" fillId="0" borderId="2"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cellXfs>
  <cellStyles count="2">
    <cellStyle name="Standard" xfId="0" builtinId="0"/>
    <cellStyle name="Währung" xfId="1" builtinId="4"/>
  </cellStyles>
  <dxfs count="0"/>
  <tableStyles count="0" defaultTableStyle="TableStyleMedium2" defaultPivotStyle="PivotStyleLight16"/>
  <colors>
    <mruColors>
      <color rgb="FF8EA9D5"/>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5387F-4383-4CA9-86F9-FE1AF0D38928}">
  <dimension ref="A1:K22"/>
  <sheetViews>
    <sheetView tabSelected="1" zoomScale="80" zoomScaleNormal="80" workbookViewId="0"/>
  </sheetViews>
  <sheetFormatPr baseColWidth="10" defaultRowHeight="15"/>
  <cols>
    <col min="1" max="4" width="15.625" style="3" customWidth="1"/>
    <col min="5" max="5" width="21.625" style="3" customWidth="1"/>
    <col min="6" max="10" width="15.625" style="3" customWidth="1"/>
    <col min="11" max="11" width="21.625" style="3" customWidth="1"/>
    <col min="12" max="16384" width="11" style="3"/>
  </cols>
  <sheetData>
    <row r="1" spans="1:11" ht="72.75" customHeight="1">
      <c r="B1" s="45" t="s">
        <v>46</v>
      </c>
      <c r="C1" s="45"/>
      <c r="D1" s="45"/>
      <c r="E1" s="45"/>
      <c r="F1" s="45"/>
      <c r="G1" s="45"/>
      <c r="H1" s="45"/>
      <c r="I1" s="45"/>
      <c r="J1" s="45"/>
      <c r="K1" s="45"/>
    </row>
    <row r="2" spans="1:11" ht="105.75" customHeight="1">
      <c r="B2" s="48" t="s">
        <v>48</v>
      </c>
      <c r="C2" s="49"/>
      <c r="D2" s="49"/>
      <c r="E2" s="49"/>
      <c r="F2" s="49"/>
      <c r="G2" s="49"/>
      <c r="H2" s="49"/>
      <c r="I2" s="49"/>
      <c r="J2" s="49"/>
      <c r="K2" s="50"/>
    </row>
    <row r="3" spans="1:11" ht="15" customHeight="1"/>
    <row r="4" spans="1:11" s="4" customFormat="1" ht="54.95" customHeight="1">
      <c r="B4" s="66" t="s">
        <v>47</v>
      </c>
      <c r="C4" s="66"/>
      <c r="D4" s="66"/>
      <c r="E4" s="66"/>
      <c r="F4" s="5"/>
      <c r="G4" s="67" t="s">
        <v>45</v>
      </c>
      <c r="H4" s="68"/>
      <c r="I4" s="68"/>
      <c r="J4" s="68"/>
      <c r="K4" s="69"/>
    </row>
    <row r="5" spans="1:11" ht="75" customHeight="1">
      <c r="B5" s="6"/>
      <c r="C5" s="7" t="s">
        <v>0</v>
      </c>
      <c r="D5" s="8" t="s">
        <v>1</v>
      </c>
      <c r="E5" s="9" t="s">
        <v>35</v>
      </c>
      <c r="G5" s="10" t="s">
        <v>40</v>
      </c>
      <c r="H5" s="11" t="s">
        <v>41</v>
      </c>
      <c r="I5" s="12" t="s">
        <v>42</v>
      </c>
      <c r="J5" s="13" t="s">
        <v>23</v>
      </c>
      <c r="K5" s="12" t="s">
        <v>24</v>
      </c>
    </row>
    <row r="6" spans="1:11" ht="45" customHeight="1">
      <c r="B6" s="6" t="s">
        <v>36</v>
      </c>
      <c r="C6" s="14" t="s">
        <v>2</v>
      </c>
      <c r="D6" s="15" t="s">
        <v>2</v>
      </c>
      <c r="E6" s="16" t="s">
        <v>3</v>
      </c>
      <c r="G6" s="17" t="s">
        <v>13</v>
      </c>
      <c r="H6" s="18" t="s">
        <v>31</v>
      </c>
      <c r="I6" s="19" t="s">
        <v>14</v>
      </c>
      <c r="J6" s="20">
        <v>0.5</v>
      </c>
      <c r="K6" s="21">
        <v>100</v>
      </c>
    </row>
    <row r="7" spans="1:11" ht="30" customHeight="1">
      <c r="B7" s="55" t="s">
        <v>37</v>
      </c>
      <c r="C7" s="56" t="s">
        <v>4</v>
      </c>
      <c r="D7" s="58" t="s">
        <v>3</v>
      </c>
      <c r="E7" s="60" t="s">
        <v>5</v>
      </c>
      <c r="G7" s="62" t="s">
        <v>15</v>
      </c>
      <c r="H7" s="64" t="s">
        <v>32</v>
      </c>
      <c r="I7" s="51" t="s">
        <v>16</v>
      </c>
      <c r="J7" s="22" t="s">
        <v>17</v>
      </c>
      <c r="K7" s="53">
        <v>182</v>
      </c>
    </row>
    <row r="8" spans="1:11" ht="15" customHeight="1">
      <c r="B8" s="55"/>
      <c r="C8" s="57"/>
      <c r="D8" s="59"/>
      <c r="E8" s="61"/>
      <c r="G8" s="63"/>
      <c r="H8" s="65"/>
      <c r="I8" s="52"/>
      <c r="J8" s="1">
        <f xml:space="preserve"> J6*0.6</f>
        <v>0.3</v>
      </c>
      <c r="K8" s="54"/>
    </row>
    <row r="9" spans="1:11" ht="30" customHeight="1">
      <c r="B9" s="55" t="s">
        <v>38</v>
      </c>
      <c r="C9" s="56" t="s">
        <v>6</v>
      </c>
      <c r="D9" s="58" t="s">
        <v>7</v>
      </c>
      <c r="E9" s="60" t="s">
        <v>7</v>
      </c>
      <c r="G9" s="62" t="s">
        <v>18</v>
      </c>
      <c r="H9" s="64" t="s">
        <v>33</v>
      </c>
      <c r="I9" s="51" t="s">
        <v>19</v>
      </c>
      <c r="J9" s="22" t="s">
        <v>20</v>
      </c>
      <c r="K9" s="53">
        <v>350</v>
      </c>
    </row>
    <row r="10" spans="1:11" ht="15" customHeight="1">
      <c r="B10" s="55"/>
      <c r="C10" s="57"/>
      <c r="D10" s="59"/>
      <c r="E10" s="61"/>
      <c r="G10" s="63"/>
      <c r="H10" s="65"/>
      <c r="I10" s="52"/>
      <c r="J10" s="1">
        <f>J6*0.4</f>
        <v>0.2</v>
      </c>
      <c r="K10" s="54"/>
    </row>
    <row r="11" spans="1:11" ht="30" customHeight="1">
      <c r="B11" s="55" t="s">
        <v>39</v>
      </c>
      <c r="C11" s="56" t="s">
        <v>6</v>
      </c>
      <c r="D11" s="58" t="s">
        <v>8</v>
      </c>
      <c r="E11" s="60" t="s">
        <v>8</v>
      </c>
      <c r="G11" s="62" t="s">
        <v>21</v>
      </c>
      <c r="H11" s="64" t="s">
        <v>34</v>
      </c>
      <c r="I11" s="51" t="s">
        <v>19</v>
      </c>
      <c r="J11" s="22" t="s">
        <v>22</v>
      </c>
      <c r="K11" s="53">
        <v>360</v>
      </c>
    </row>
    <row r="12" spans="1:11" ht="15" customHeight="1">
      <c r="B12" s="55"/>
      <c r="C12" s="57"/>
      <c r="D12" s="59"/>
      <c r="E12" s="61"/>
      <c r="G12" s="63"/>
      <c r="H12" s="65"/>
      <c r="I12" s="52"/>
      <c r="J12" s="1">
        <f>J6*0.2</f>
        <v>0.1</v>
      </c>
      <c r="K12" s="54"/>
    </row>
    <row r="13" spans="1:11" ht="15" customHeight="1" thickBot="1">
      <c r="B13" s="23" t="s">
        <v>9</v>
      </c>
      <c r="C13" s="24" t="s">
        <v>10</v>
      </c>
      <c r="D13" s="24" t="s">
        <v>11</v>
      </c>
      <c r="E13" s="24" t="s">
        <v>12</v>
      </c>
      <c r="G13" s="25"/>
      <c r="H13" s="26"/>
      <c r="I13" s="27"/>
      <c r="J13" s="2"/>
      <c r="K13" s="28"/>
    </row>
    <row r="14" spans="1:11" ht="15" customHeight="1">
      <c r="G14" s="25"/>
      <c r="H14" s="26"/>
      <c r="I14" s="27"/>
      <c r="J14" s="2"/>
      <c r="K14" s="28"/>
    </row>
    <row r="15" spans="1:11" ht="15" customHeight="1"/>
    <row r="16" spans="1:11" s="4" customFormat="1" ht="35.1" customHeight="1">
      <c r="A16" s="46" t="s">
        <v>43</v>
      </c>
      <c r="B16" s="46"/>
      <c r="C16" s="46"/>
      <c r="D16" s="46"/>
      <c r="E16" s="46"/>
      <c r="F16" s="29"/>
      <c r="G16" s="47" t="s">
        <v>44</v>
      </c>
      <c r="H16" s="47"/>
      <c r="I16" s="47"/>
      <c r="J16" s="47"/>
      <c r="K16" s="47"/>
    </row>
    <row r="17" spans="1:11" ht="45" customHeight="1">
      <c r="A17" s="30" t="s">
        <v>25</v>
      </c>
      <c r="B17" s="30" t="s">
        <v>26</v>
      </c>
      <c r="C17" s="31" t="s">
        <v>27</v>
      </c>
      <c r="D17" s="31" t="s">
        <v>28</v>
      </c>
      <c r="E17" s="31" t="s">
        <v>30</v>
      </c>
      <c r="G17" s="32" t="s">
        <v>25</v>
      </c>
      <c r="H17" s="32" t="s">
        <v>26</v>
      </c>
      <c r="I17" s="33" t="s">
        <v>27</v>
      </c>
      <c r="J17" s="33" t="s">
        <v>28</v>
      </c>
      <c r="K17" s="31" t="s">
        <v>30</v>
      </c>
    </row>
    <row r="18" spans="1:11" ht="45" customHeight="1">
      <c r="A18" s="34" t="s">
        <v>13</v>
      </c>
      <c r="B18" s="35" t="s">
        <v>31</v>
      </c>
      <c r="C18" s="36">
        <v>50</v>
      </c>
      <c r="D18" s="37">
        <v>0.5</v>
      </c>
      <c r="E18" s="39">
        <f>C18*D18</f>
        <v>25</v>
      </c>
      <c r="G18" s="34" t="s">
        <v>13</v>
      </c>
      <c r="H18" s="35" t="s">
        <v>31</v>
      </c>
      <c r="I18" s="38">
        <v>50</v>
      </c>
      <c r="J18" s="37">
        <v>0.5</v>
      </c>
      <c r="K18" s="39">
        <f>I18*J18</f>
        <v>25</v>
      </c>
    </row>
    <row r="19" spans="1:11" ht="45" customHeight="1">
      <c r="A19" s="34" t="s">
        <v>15</v>
      </c>
      <c r="B19" s="35" t="s">
        <v>32</v>
      </c>
      <c r="C19" s="36">
        <v>82</v>
      </c>
      <c r="D19" s="40">
        <v>0.3</v>
      </c>
      <c r="E19" s="39">
        <v>24.6</v>
      </c>
      <c r="G19" s="34" t="s">
        <v>15</v>
      </c>
      <c r="H19" s="35" t="s">
        <v>32</v>
      </c>
      <c r="I19" s="38">
        <v>100</v>
      </c>
      <c r="J19" s="40">
        <v>0.3</v>
      </c>
      <c r="K19" s="39">
        <f>I19*J19</f>
        <v>30</v>
      </c>
    </row>
    <row r="20" spans="1:11" ht="45" customHeight="1">
      <c r="A20" s="34" t="s">
        <v>18</v>
      </c>
      <c r="B20" s="35" t="s">
        <v>33</v>
      </c>
      <c r="C20" s="36">
        <v>0</v>
      </c>
      <c r="D20" s="40">
        <v>0.2</v>
      </c>
      <c r="E20" s="39">
        <v>0</v>
      </c>
      <c r="G20" s="34" t="s">
        <v>18</v>
      </c>
      <c r="H20" s="35" t="s">
        <v>33</v>
      </c>
      <c r="I20" s="38">
        <v>350</v>
      </c>
      <c r="J20" s="40">
        <v>0.2</v>
      </c>
      <c r="K20" s="39">
        <f>I20*J20</f>
        <v>70</v>
      </c>
    </row>
    <row r="21" spans="1:11" ht="45" customHeight="1">
      <c r="A21" s="34" t="s">
        <v>21</v>
      </c>
      <c r="B21" s="35" t="s">
        <v>34</v>
      </c>
      <c r="C21" s="36">
        <v>0</v>
      </c>
      <c r="D21" s="40">
        <v>0.1</v>
      </c>
      <c r="E21" s="39">
        <v>0</v>
      </c>
      <c r="G21" s="34" t="s">
        <v>21</v>
      </c>
      <c r="H21" s="35" t="s">
        <v>34</v>
      </c>
      <c r="I21" s="38">
        <v>360</v>
      </c>
      <c r="J21" s="40">
        <v>0.1</v>
      </c>
      <c r="K21" s="39">
        <f>I21*J21</f>
        <v>36</v>
      </c>
    </row>
    <row r="22" spans="1:11" ht="15" customHeight="1" thickBot="1">
      <c r="A22" s="41" t="s">
        <v>29</v>
      </c>
      <c r="E22" s="42">
        <f>SUM(E18:E21)</f>
        <v>49.6</v>
      </c>
      <c r="G22" s="43" t="s">
        <v>29</v>
      </c>
      <c r="K22" s="44">
        <f>SUM(K18:K21)</f>
        <v>161</v>
      </c>
    </row>
  </sheetData>
  <sheetProtection algorithmName="SHA-512" hashValue="4NBj/Hb9hBv5AQ1+BwED5A+ovGbR25OEAvu7UTP7gt4abkfhn2ISzSYmsa+x2/sOIzVdmyYOfKvHSEcJ2bYmBg==" saltValue="3mK3sXuuItDLQuD+W+POsg==" spinCount="100000" sheet="1" objects="1" scenarios="1"/>
  <mergeCells count="30">
    <mergeCell ref="D9:D10"/>
    <mergeCell ref="E9:E10"/>
    <mergeCell ref="G9:G10"/>
    <mergeCell ref="H9:H10"/>
    <mergeCell ref="B4:E4"/>
    <mergeCell ref="G4:K4"/>
    <mergeCell ref="B7:B8"/>
    <mergeCell ref="C7:C8"/>
    <mergeCell ref="D7:D8"/>
    <mergeCell ref="E7:E8"/>
    <mergeCell ref="G7:G8"/>
    <mergeCell ref="H7:H8"/>
    <mergeCell ref="I7:I8"/>
    <mergeCell ref="K7:K8"/>
    <mergeCell ref="B1:K1"/>
    <mergeCell ref="A16:E16"/>
    <mergeCell ref="G16:K16"/>
    <mergeCell ref="B2:K2"/>
    <mergeCell ref="I9:I10"/>
    <mergeCell ref="K9:K10"/>
    <mergeCell ref="B11:B12"/>
    <mergeCell ref="C11:C12"/>
    <mergeCell ref="D11:D12"/>
    <mergeCell ref="E11:E12"/>
    <mergeCell ref="G11:G12"/>
    <mergeCell ref="H11:H12"/>
    <mergeCell ref="I11:I12"/>
    <mergeCell ref="K11:K12"/>
    <mergeCell ref="B9:B10"/>
    <mergeCell ref="C9:C10"/>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Bsp. Stufenpreise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Dobos, Laszlo</dc:creator>
  <cp:lastModifiedBy>Dobos, Laszlo</cp:lastModifiedBy>
  <cp:lastPrinted>2025-12-15T16:28:10Z</cp:lastPrinted>
  <dcterms:created xsi:type="dcterms:W3CDTF">2025-12-10T16:08:34Z</dcterms:created>
  <dcterms:modified xsi:type="dcterms:W3CDTF">2026-03-20T16:54:11Z</dcterms:modified>
</cp:coreProperties>
</file>